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458" activeTab="0"/>
  </bookViews>
  <sheets>
    <sheet name="источники" sheetId="1" r:id="rId1"/>
  </sheets>
  <definedNames>
    <definedName name="_xlnm.Print_Titles" localSheetId="0">'источники'!$4:$4</definedName>
    <definedName name="_xlnm.Print_Area" localSheetId="0">'источники'!$A$1:$H$35</definedName>
  </definedNames>
  <calcPr fullCalcOnLoad="1"/>
</workbook>
</file>

<file path=xl/sharedStrings.xml><?xml version="1.0" encoding="utf-8"?>
<sst xmlns="http://schemas.openxmlformats.org/spreadsheetml/2006/main" count="71" uniqueCount="71">
  <si>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</si>
  <si>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</si>
  <si>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</si>
  <si>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</si>
  <si>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</si>
  <si>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</si>
  <si>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</si>
  <si>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</si>
  <si>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</si>
  <si>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</si>
  <si>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</si>
  <si>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</si>
  <si>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</si>
  <si>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</si>
  <si>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</si>
  <si>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</si>
  <si>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</si>
  <si>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</si>
  <si>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</si>
  <si>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</si>
  <si>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</si>
  <si>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</si>
  <si>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</si>
  <si>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</si>
  <si>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</si>
  <si>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</si>
  <si>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</si>
  <si>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</si>
  <si>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</si>
  <si>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</si>
  <si>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</si>
  <si>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</si>
  <si>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</si>
  <si>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</si>
  <si>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</si>
  <si>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</si>
  <si>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</si>
  <si>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</si>
  <si>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</si>
  <si>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</si>
  <si>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</si>
  <si>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</si>
  <si>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818 01 06 05 02 00 0000 500</t>
  </si>
  <si>
    <t>818 01 06 05 00 00 0000 500</t>
  </si>
  <si>
    <t>818 01 06 05 00 00 0000 600</t>
  </si>
  <si>
    <t>818 01 06 05 00 00 0000 000</t>
  </si>
  <si>
    <t>818 01 06 05 02 00 0000 600</t>
  </si>
  <si>
    <t>Возврат бюджетами муниципальных образований  бюджетных кредитов, полученных из бюджета субъекта Российской Федерации для частичного покрытия дефицитов бюджетов муниципальных образований</t>
  </si>
  <si>
    <t>818 01 06 05 02 02 5015 640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</si>
  <si>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</si>
  <si>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</si>
  <si>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</si>
  <si>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</si>
  <si>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</si>
  <si>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</si>
  <si>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</si>
  <si>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</si>
  <si>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</si>
  <si>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</si>
  <si>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Предоставление бюджетных кредитов другим  бюджетам бюджетной системы Российской Федерации в валюте Российской Федерации</t>
  </si>
  <si>
    <t>Возврат бюджетами муниципальных образований бюджетных кредитов, полученных из бюджета субъекта Российской Федерации для покрытия временных кассовых разрывов, возникающих при исполнении бюджетов муниципальных образований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</si>
  <si>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</si>
  <si>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</si>
  <si>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Сумма на 2018 год (закон от 18.12.2017 № 101-З, первоначальный)</t>
  </si>
  <si>
    <t>Сведения о внесенных в течение 2018 года изменениях, внесенных в закон Брянской области
"Об областном бюджете на 2018 год и на плановый период 2019 и 2020 годы", в части источников финансирования дефицита</t>
  </si>
  <si>
    <t>(в рублях)</t>
  </si>
  <si>
    <t>Закон от 29.01.2018 № 9-З</t>
  </si>
  <si>
    <t>Сумма на 2018 год (с учетом изменений)</t>
  </si>
  <si>
    <t>Закон от 03.05.2018 
№ 37-З</t>
  </si>
  <si>
    <t>Закон от 02.07.2018 
№ 48-З</t>
  </si>
  <si>
    <t>Закон от 25.10.2018 
№ 81-З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</si>
</sst>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84" zoomScaleNormal="115" zoomScaleSheetLayoutView="84" zoomScalePageLayoutView="0" workbookViewId="0" topLeftCell="A1">
      <selection activeCell="B5" sqref="B5:B34"/>
    </sheetView>
  </sheetViews>
  <sheetFormatPr defaultColWidth="9.140625" defaultRowHeight="15"/>
  <cols>
    <col min="1" max="1" width="34.57421875" style="1" customWidth="1"/>
    <col min="2" max="2" width="38.140625" style="1" customWidth="1"/>
    <col min="3" max="3" width="22.140625" style="1" customWidth="1"/>
    <col min="4" max="4" width="21.140625" style="1" customWidth="1"/>
    <col min="5" max="8" width="22.00390625" style="1" customWidth="1"/>
    <col min="9" max="16384" width="9.140625" style="2" customWidth="1"/>
  </cols>
  <sheetData>
    <row r="1" spans="1:8" ht="9.75" customHeight="1">
      <c r="A1" s="3"/>
      <c r="B1" s="3"/>
      <c r="C1" s="4"/>
      <c r="D1" s="4"/>
      <c r="E1" s="4"/>
      <c r="F1" s="4"/>
      <c r="G1" s="4"/>
      <c r="H1" s="4"/>
    </row>
    <row r="2" spans="1:8" ht="40.5" customHeight="1">
      <c r="A2" s="5" t="s">
        <v>64</v>
      </c>
      <c r="B2" s="5"/>
      <c r="C2" s="5"/>
      <c r="D2" s="5"/>
      <c r="E2" s="5"/>
      <c r="F2" s="5"/>
      <c r="G2" s="5"/>
      <c r="H2" s="5"/>
    </row>
    <row r="3" ht="18">
      <c r="H3" s="6" t="s">
        <v>65</v>
      </c>
    </row>
    <row r="4" spans="1:8" ht="69.75" customHeight="1">
      <c r="A4" s="7" t="s">
        <v>0</v>
      </c>
      <c r="B4" s="7" t="s">
        <v>1</v>
      </c>
      <c r="C4" s="7" t="s">
        <v>63</v>
      </c>
      <c r="D4" s="7" t="s">
        <v>66</v>
      </c>
      <c r="E4" s="7" t="s">
        <v>68</v>
      </c>
      <c r="F4" s="7" t="s">
        <v>69</v>
      </c>
      <c r="G4" s="7" t="s">
        <v>70</v>
      </c>
      <c r="H4" s="8" t="s">
        <v>67</v>
      </c>
    </row>
    <row r="5" spans="1:8" ht="56.25">
      <c r="A5" s="20" t="s">
        <v>2</v>
      </c>
      <c r="B5" s="10" t="s">
        <v>3</v>
      </c>
      <c r="C5" s="11">
        <f>C6+C8</f>
        <v>24744960</v>
      </c>
      <c r="D5" s="11">
        <f>D6+D8</f>
        <v>0</v>
      </c>
      <c r="E5" s="11">
        <f>E6+E8</f>
        <v>-1125398724</v>
      </c>
      <c r="F5" s="11">
        <f>F6+F8</f>
        <v>0</v>
      </c>
      <c r="G5" s="11">
        <f>G6+G8</f>
        <v>0</v>
      </c>
      <c r="H5" s="11">
        <f>H6+H8</f>
        <v>-1100653764</v>
      </c>
    </row>
    <row r="6" spans="1:8" ht="61.5" customHeight="1">
      <c r="A6" s="9" t="s">
        <v>4</v>
      </c>
      <c r="B6" s="12" t="s">
        <v>5</v>
      </c>
      <c r="C6" s="13">
        <f>C7</f>
        <v>1275398724</v>
      </c>
      <c r="D6" s="13">
        <f>D7</f>
        <v>-150000000</v>
      </c>
      <c r="E6" s="13">
        <f>E7</f>
        <v>-1125398724</v>
      </c>
      <c r="F6" s="13">
        <f>F7</f>
        <v>3001104604</v>
      </c>
      <c r="G6" s="13">
        <f>G7</f>
        <v>0</v>
      </c>
      <c r="H6" s="13">
        <f>H7</f>
        <v>3001104604</v>
      </c>
    </row>
    <row r="7" spans="1:8" ht="95.25" customHeight="1">
      <c r="A7" s="9" t="s">
        <v>6</v>
      </c>
      <c r="B7" s="12" t="s">
        <v>7</v>
      </c>
      <c r="C7" s="14">
        <v>1275398724</v>
      </c>
      <c r="D7" s="14">
        <v>-150000000</v>
      </c>
      <c r="E7" s="14">
        <v>-1125398724</v>
      </c>
      <c r="F7" s="14">
        <v>3001104604</v>
      </c>
      <c r="G7" s="14"/>
      <c r="H7" s="14">
        <f>C7+D7+E7+F7</f>
        <v>3001104604</v>
      </c>
    </row>
    <row r="8" spans="1:8" ht="75">
      <c r="A8" s="9" t="s">
        <v>8</v>
      </c>
      <c r="B8" s="12" t="s">
        <v>9</v>
      </c>
      <c r="C8" s="13">
        <f>C9</f>
        <v>-1250653764</v>
      </c>
      <c r="D8" s="13">
        <f>D9</f>
        <v>150000000</v>
      </c>
      <c r="E8" s="13">
        <f>E9</f>
        <v>0</v>
      </c>
      <c r="F8" s="13">
        <f>F9</f>
        <v>-3001104604</v>
      </c>
      <c r="G8" s="13">
        <f>G9</f>
        <v>0</v>
      </c>
      <c r="H8" s="13">
        <f>H9</f>
        <v>-4101758368</v>
      </c>
    </row>
    <row r="9" spans="1:8" ht="99" customHeight="1">
      <c r="A9" s="9" t="s">
        <v>10</v>
      </c>
      <c r="B9" s="12" t="s">
        <v>11</v>
      </c>
      <c r="C9" s="13">
        <v>-1250653764</v>
      </c>
      <c r="D9" s="13">
        <v>150000000</v>
      </c>
      <c r="E9" s="13"/>
      <c r="F9" s="13">
        <v>-3001104604</v>
      </c>
      <c r="G9" s="13"/>
      <c r="H9" s="13">
        <f>C9+D9+F9</f>
        <v>-4101758368</v>
      </c>
    </row>
    <row r="10" spans="1:8" ht="75">
      <c r="A10" s="21" t="s">
        <v>12</v>
      </c>
      <c r="B10" s="16" t="s">
        <v>13</v>
      </c>
      <c r="C10" s="17">
        <f>C11</f>
        <v>-350439550</v>
      </c>
      <c r="D10" s="17">
        <f>D11</f>
        <v>0</v>
      </c>
      <c r="E10" s="17">
        <f>E11</f>
        <v>0</v>
      </c>
      <c r="F10" s="17">
        <f>F11</f>
        <v>0</v>
      </c>
      <c r="G10" s="17">
        <f>G11</f>
        <v>0</v>
      </c>
      <c r="H10" s="17">
        <f>H11</f>
        <v>-350439550</v>
      </c>
    </row>
    <row r="11" spans="1:8" ht="75.75" customHeight="1">
      <c r="A11" s="9" t="s">
        <v>14</v>
      </c>
      <c r="B11" s="12" t="s">
        <v>15</v>
      </c>
      <c r="C11" s="14">
        <f>C12+C15</f>
        <v>-350439550</v>
      </c>
      <c r="D11" s="14">
        <f>D12+D15</f>
        <v>0</v>
      </c>
      <c r="E11" s="14">
        <f>E12+E15</f>
        <v>0</v>
      </c>
      <c r="F11" s="14">
        <f>F12+F15</f>
        <v>0</v>
      </c>
      <c r="G11" s="14">
        <f>G12+G15</f>
        <v>0</v>
      </c>
      <c r="H11" s="14">
        <f>H12+H15</f>
        <v>-350439550</v>
      </c>
    </row>
    <row r="12" spans="1:8" ht="97.5" customHeight="1">
      <c r="A12" s="9" t="s">
        <v>16</v>
      </c>
      <c r="B12" s="12" t="s">
        <v>17</v>
      </c>
      <c r="C12" s="14">
        <f aca="true" t="shared" si="0" ref="C12:E13">C13</f>
        <v>3181219775</v>
      </c>
      <c r="D12" s="14">
        <f t="shared" si="0"/>
        <v>0</v>
      </c>
      <c r="E12" s="14">
        <f t="shared" si="0"/>
        <v>70273639.61</v>
      </c>
      <c r="F12" s="14">
        <f aca="true" t="shared" si="1" ref="F12:H13">F13</f>
        <v>56456259.91</v>
      </c>
      <c r="G12" s="14">
        <f t="shared" si="1"/>
        <v>79575260.75</v>
      </c>
      <c r="H12" s="14">
        <f t="shared" si="1"/>
        <v>3387524935.27</v>
      </c>
    </row>
    <row r="13" spans="1:8" ht="97.5" customHeight="1">
      <c r="A13" s="9" t="s">
        <v>18</v>
      </c>
      <c r="B13" s="12" t="s">
        <v>19</v>
      </c>
      <c r="C13" s="14">
        <f t="shared" si="0"/>
        <v>3181219775</v>
      </c>
      <c r="D13" s="14">
        <f t="shared" si="0"/>
        <v>0</v>
      </c>
      <c r="E13" s="14">
        <f t="shared" si="0"/>
        <v>70273639.61</v>
      </c>
      <c r="F13" s="14">
        <f t="shared" si="1"/>
        <v>56456259.91</v>
      </c>
      <c r="G13" s="14">
        <f t="shared" si="1"/>
        <v>79575260.75</v>
      </c>
      <c r="H13" s="14">
        <f t="shared" si="1"/>
        <v>3387524935.27</v>
      </c>
    </row>
    <row r="14" spans="1:8" ht="131.25">
      <c r="A14" s="9" t="s">
        <v>20</v>
      </c>
      <c r="B14" s="12" t="s">
        <v>41</v>
      </c>
      <c r="C14" s="14">
        <v>3181219775</v>
      </c>
      <c r="D14" s="12"/>
      <c r="E14" s="14">
        <v>70273639.61</v>
      </c>
      <c r="F14" s="14">
        <v>56456259.91</v>
      </c>
      <c r="G14" s="14">
        <v>79575260.75</v>
      </c>
      <c r="H14" s="14">
        <f>C14+E14+F14+G14</f>
        <v>3387524935.27</v>
      </c>
    </row>
    <row r="15" spans="1:8" ht="112.5">
      <c r="A15" s="9" t="s">
        <v>21</v>
      </c>
      <c r="B15" s="12" t="s">
        <v>22</v>
      </c>
      <c r="C15" s="14">
        <f>C16</f>
        <v>-3531659325</v>
      </c>
      <c r="D15" s="14">
        <f>D16</f>
        <v>0</v>
      </c>
      <c r="E15" s="14">
        <f>E16</f>
        <v>-70273639.61</v>
      </c>
      <c r="F15" s="14">
        <f>F16</f>
        <v>-56456259.91</v>
      </c>
      <c r="G15" s="14">
        <f>G16</f>
        <v>-79575260.75</v>
      </c>
      <c r="H15" s="14">
        <f>H16</f>
        <v>-3737964485.27</v>
      </c>
    </row>
    <row r="16" spans="1:8" ht="116.25" customHeight="1">
      <c r="A16" s="9" t="s">
        <v>23</v>
      </c>
      <c r="B16" s="12" t="s">
        <v>24</v>
      </c>
      <c r="C16" s="14">
        <f>C17+C18</f>
        <v>-3531659325</v>
      </c>
      <c r="D16" s="14">
        <f>D17+D18</f>
        <v>0</v>
      </c>
      <c r="E16" s="14">
        <f>E17+E18</f>
        <v>-70273639.61</v>
      </c>
      <c r="F16" s="14">
        <f>F17+F18</f>
        <v>-56456259.91</v>
      </c>
      <c r="G16" s="14">
        <f>G17+G18</f>
        <v>-79575260.75</v>
      </c>
      <c r="H16" s="14">
        <f>H17+H18</f>
        <v>-3737964485.27</v>
      </c>
    </row>
    <row r="17" spans="1:8" ht="173.25" customHeight="1">
      <c r="A17" s="9" t="s">
        <v>61</v>
      </c>
      <c r="B17" s="12" t="s">
        <v>62</v>
      </c>
      <c r="C17" s="13">
        <v>-350439550</v>
      </c>
      <c r="D17" s="15"/>
      <c r="E17" s="15"/>
      <c r="F17" s="15"/>
      <c r="G17" s="15"/>
      <c r="H17" s="13">
        <f>C17</f>
        <v>-350439550</v>
      </c>
    </row>
    <row r="18" spans="1:8" ht="137.25" customHeight="1">
      <c r="A18" s="9" t="s">
        <v>25</v>
      </c>
      <c r="B18" s="12" t="s">
        <v>39</v>
      </c>
      <c r="C18" s="14">
        <f>-C14</f>
        <v>-3181219775</v>
      </c>
      <c r="D18" s="12"/>
      <c r="E18" s="14">
        <v>-70273639.61</v>
      </c>
      <c r="F18" s="14">
        <v>-56456259.91</v>
      </c>
      <c r="G18" s="14">
        <v>-79575260.75</v>
      </c>
      <c r="H18" s="14">
        <f>C18+E18+F18+G18</f>
        <v>-3387524935.27</v>
      </c>
    </row>
    <row r="19" spans="1:8" ht="56.25">
      <c r="A19" s="21" t="s">
        <v>49</v>
      </c>
      <c r="B19" s="16" t="s">
        <v>50</v>
      </c>
      <c r="C19" s="11">
        <f aca="true" t="shared" si="2" ref="C19:E22">C20</f>
        <v>0</v>
      </c>
      <c r="D19" s="11">
        <f t="shared" si="2"/>
        <v>0</v>
      </c>
      <c r="E19" s="11">
        <f t="shared" si="2"/>
        <v>1447159610.95</v>
      </c>
      <c r="F19" s="11">
        <f aca="true" t="shared" si="3" ref="F19:H22">F20</f>
        <v>0</v>
      </c>
      <c r="G19" s="11">
        <f t="shared" si="3"/>
        <v>0</v>
      </c>
      <c r="H19" s="11">
        <f t="shared" si="3"/>
        <v>1447159610.95</v>
      </c>
    </row>
    <row r="20" spans="1:8" ht="37.5">
      <c r="A20" s="9" t="s">
        <v>51</v>
      </c>
      <c r="B20" s="12" t="s">
        <v>52</v>
      </c>
      <c r="C20" s="13">
        <f t="shared" si="2"/>
        <v>0</v>
      </c>
      <c r="D20" s="13">
        <f t="shared" si="2"/>
        <v>0</v>
      </c>
      <c r="E20" s="13">
        <f t="shared" si="2"/>
        <v>1447159610.95</v>
      </c>
      <c r="F20" s="13">
        <f t="shared" si="3"/>
        <v>0</v>
      </c>
      <c r="G20" s="13">
        <f t="shared" si="3"/>
        <v>0</v>
      </c>
      <c r="H20" s="13">
        <f t="shared" si="3"/>
        <v>1447159610.95</v>
      </c>
    </row>
    <row r="21" spans="1:8" ht="37.5">
      <c r="A21" s="9" t="s">
        <v>53</v>
      </c>
      <c r="B21" s="12" t="s">
        <v>54</v>
      </c>
      <c r="C21" s="13">
        <f t="shared" si="2"/>
        <v>0</v>
      </c>
      <c r="D21" s="13">
        <f t="shared" si="2"/>
        <v>0</v>
      </c>
      <c r="E21" s="13">
        <f t="shared" si="2"/>
        <v>1447159610.95</v>
      </c>
      <c r="F21" s="13">
        <f t="shared" si="3"/>
        <v>0</v>
      </c>
      <c r="G21" s="13">
        <f t="shared" si="3"/>
        <v>0</v>
      </c>
      <c r="H21" s="13">
        <f t="shared" si="3"/>
        <v>1447159610.95</v>
      </c>
    </row>
    <row r="22" spans="1:8" ht="41.25" customHeight="1">
      <c r="A22" s="9" t="s">
        <v>55</v>
      </c>
      <c r="B22" s="12" t="s">
        <v>56</v>
      </c>
      <c r="C22" s="13">
        <f t="shared" si="2"/>
        <v>0</v>
      </c>
      <c r="D22" s="13">
        <f t="shared" si="2"/>
        <v>0</v>
      </c>
      <c r="E22" s="13">
        <f t="shared" si="2"/>
        <v>1447159610.95</v>
      </c>
      <c r="F22" s="13">
        <f t="shared" si="3"/>
        <v>0</v>
      </c>
      <c r="G22" s="13">
        <f t="shared" si="3"/>
        <v>0</v>
      </c>
      <c r="H22" s="13">
        <f t="shared" si="3"/>
        <v>1447159610.95</v>
      </c>
    </row>
    <row r="23" spans="1:8" ht="75">
      <c r="A23" s="9" t="s">
        <v>57</v>
      </c>
      <c r="B23" s="12" t="s">
        <v>58</v>
      </c>
      <c r="C23" s="12"/>
      <c r="D23" s="12"/>
      <c r="E23" s="14">
        <v>1447159610.95</v>
      </c>
      <c r="F23" s="14"/>
      <c r="G23" s="14"/>
      <c r="H23" s="14">
        <f>E23</f>
        <v>1447159610.95</v>
      </c>
    </row>
    <row r="24" spans="1:8" ht="61.5" customHeight="1">
      <c r="A24" s="21" t="s">
        <v>26</v>
      </c>
      <c r="B24" s="16" t="s">
        <v>27</v>
      </c>
      <c r="C24" s="17">
        <f>C25</f>
        <v>25694590</v>
      </c>
      <c r="D24" s="17">
        <f>D25</f>
        <v>0</v>
      </c>
      <c r="E24" s="17">
        <f>E25</f>
        <v>0</v>
      </c>
      <c r="F24" s="17">
        <f>F25</f>
        <v>0</v>
      </c>
      <c r="G24" s="17">
        <f>G25</f>
        <v>0</v>
      </c>
      <c r="H24" s="17">
        <f>H25</f>
        <v>25694590</v>
      </c>
    </row>
    <row r="25" spans="1:8" ht="75">
      <c r="A25" s="9" t="s">
        <v>45</v>
      </c>
      <c r="B25" s="12" t="s">
        <v>28</v>
      </c>
      <c r="C25" s="14">
        <f>C26+C31</f>
        <v>25694590</v>
      </c>
      <c r="D25" s="14">
        <f>D26+D31</f>
        <v>0</v>
      </c>
      <c r="E25" s="14">
        <f>E26+E31</f>
        <v>0</v>
      </c>
      <c r="F25" s="14">
        <f>F26+F31</f>
        <v>0</v>
      </c>
      <c r="G25" s="14">
        <f>G26+G31</f>
        <v>0</v>
      </c>
      <c r="H25" s="14">
        <f>H26+H31</f>
        <v>25694590</v>
      </c>
    </row>
    <row r="26" spans="1:8" ht="75">
      <c r="A26" s="9" t="s">
        <v>44</v>
      </c>
      <c r="B26" s="12" t="s">
        <v>29</v>
      </c>
      <c r="C26" s="14">
        <f aca="true" t="shared" si="4" ref="C26:E27">C27</f>
        <v>125694590</v>
      </c>
      <c r="D26" s="14">
        <f t="shared" si="4"/>
        <v>0</v>
      </c>
      <c r="E26" s="14">
        <f t="shared" si="4"/>
        <v>0</v>
      </c>
      <c r="F26" s="14">
        <f>F27</f>
        <v>0</v>
      </c>
      <c r="G26" s="14">
        <f>G27</f>
        <v>-100000000</v>
      </c>
      <c r="H26" s="14">
        <f>H27</f>
        <v>25694590</v>
      </c>
    </row>
    <row r="27" spans="1:8" ht="96.75" customHeight="1">
      <c r="A27" s="9" t="s">
        <v>46</v>
      </c>
      <c r="B27" s="12" t="s">
        <v>30</v>
      </c>
      <c r="C27" s="14">
        <f t="shared" si="4"/>
        <v>125694590</v>
      </c>
      <c r="D27" s="14">
        <f t="shared" si="4"/>
        <v>0</v>
      </c>
      <c r="E27" s="14">
        <f t="shared" si="4"/>
        <v>0</v>
      </c>
      <c r="F27" s="14">
        <f aca="true" t="shared" si="5" ref="F27:H33">F28</f>
        <v>0</v>
      </c>
      <c r="G27" s="14">
        <f t="shared" si="5"/>
        <v>-100000000</v>
      </c>
      <c r="H27" s="14">
        <f t="shared" si="5"/>
        <v>25694590</v>
      </c>
    </row>
    <row r="28" spans="1:8" ht="135" customHeight="1">
      <c r="A28" s="9" t="s">
        <v>31</v>
      </c>
      <c r="B28" s="12" t="s">
        <v>32</v>
      </c>
      <c r="C28" s="14">
        <f>C29+C30</f>
        <v>125694590</v>
      </c>
      <c r="D28" s="14">
        <f>D29+D30</f>
        <v>0</v>
      </c>
      <c r="E28" s="14">
        <f>E29+E30</f>
        <v>0</v>
      </c>
      <c r="F28" s="14">
        <f>F29+F30</f>
        <v>0</v>
      </c>
      <c r="G28" s="14">
        <f>G29+G30</f>
        <v>-100000000</v>
      </c>
      <c r="H28" s="14">
        <f>H29+H30</f>
        <v>25694590</v>
      </c>
    </row>
    <row r="29" spans="1:8" ht="187.5">
      <c r="A29" s="9" t="s">
        <v>33</v>
      </c>
      <c r="B29" s="12" t="s">
        <v>60</v>
      </c>
      <c r="C29" s="14">
        <v>100000000</v>
      </c>
      <c r="D29" s="12"/>
      <c r="E29" s="12"/>
      <c r="F29" s="12"/>
      <c r="G29" s="14">
        <v>-100000000</v>
      </c>
      <c r="H29" s="14">
        <f>C29+G29</f>
        <v>0</v>
      </c>
    </row>
    <row r="30" spans="1:8" ht="153" customHeight="1">
      <c r="A30" s="9" t="s">
        <v>48</v>
      </c>
      <c r="B30" s="12" t="s">
        <v>47</v>
      </c>
      <c r="C30" s="14">
        <v>25694590</v>
      </c>
      <c r="D30" s="12"/>
      <c r="E30" s="12"/>
      <c r="F30" s="12"/>
      <c r="G30" s="12"/>
      <c r="H30" s="14">
        <f>C30</f>
        <v>25694590</v>
      </c>
    </row>
    <row r="31" spans="1:8" ht="59.25" customHeight="1">
      <c r="A31" s="9" t="s">
        <v>43</v>
      </c>
      <c r="B31" s="12" t="s">
        <v>34</v>
      </c>
      <c r="C31" s="14">
        <f aca="true" t="shared" si="6" ref="C31:E33">C32</f>
        <v>-100000000</v>
      </c>
      <c r="D31" s="14">
        <f t="shared" si="6"/>
        <v>0</v>
      </c>
      <c r="E31" s="14">
        <f t="shared" si="6"/>
        <v>0</v>
      </c>
      <c r="F31" s="14">
        <f t="shared" si="5"/>
        <v>0</v>
      </c>
      <c r="G31" s="14">
        <f t="shared" si="5"/>
        <v>100000000</v>
      </c>
      <c r="H31" s="14">
        <f t="shared" si="5"/>
        <v>0</v>
      </c>
    </row>
    <row r="32" spans="1:8" ht="96" customHeight="1">
      <c r="A32" s="9" t="s">
        <v>42</v>
      </c>
      <c r="B32" s="12" t="s">
        <v>59</v>
      </c>
      <c r="C32" s="14">
        <f t="shared" si="6"/>
        <v>-100000000</v>
      </c>
      <c r="D32" s="14">
        <f t="shared" si="6"/>
        <v>0</v>
      </c>
      <c r="E32" s="14">
        <f t="shared" si="6"/>
        <v>0</v>
      </c>
      <c r="F32" s="14">
        <f t="shared" si="5"/>
        <v>0</v>
      </c>
      <c r="G32" s="14">
        <f t="shared" si="5"/>
        <v>100000000</v>
      </c>
      <c r="H32" s="14">
        <f t="shared" si="5"/>
        <v>0</v>
      </c>
    </row>
    <row r="33" spans="1:8" ht="135.75" customHeight="1">
      <c r="A33" s="9" t="s">
        <v>35</v>
      </c>
      <c r="B33" s="12" t="s">
        <v>36</v>
      </c>
      <c r="C33" s="14">
        <f t="shared" si="6"/>
        <v>-100000000</v>
      </c>
      <c r="D33" s="14">
        <f t="shared" si="6"/>
        <v>0</v>
      </c>
      <c r="E33" s="14">
        <f t="shared" si="6"/>
        <v>0</v>
      </c>
      <c r="F33" s="14">
        <f t="shared" si="5"/>
        <v>0</v>
      </c>
      <c r="G33" s="14">
        <f t="shared" si="5"/>
        <v>100000000</v>
      </c>
      <c r="H33" s="14">
        <f t="shared" si="5"/>
        <v>0</v>
      </c>
    </row>
    <row r="34" spans="1:8" ht="173.25" customHeight="1">
      <c r="A34" s="9" t="s">
        <v>37</v>
      </c>
      <c r="B34" s="12" t="s">
        <v>40</v>
      </c>
      <c r="C34" s="14">
        <v>-100000000</v>
      </c>
      <c r="D34" s="12"/>
      <c r="E34" s="12"/>
      <c r="F34" s="12"/>
      <c r="G34" s="14">
        <v>100000000</v>
      </c>
      <c r="H34" s="14">
        <f>C34+G34</f>
        <v>0</v>
      </c>
    </row>
    <row r="35" spans="1:8" ht="38.25" customHeight="1">
      <c r="A35" s="18" t="s">
        <v>38</v>
      </c>
      <c r="B35" s="19"/>
      <c r="C35" s="17">
        <f aca="true" t="shared" si="7" ref="C35:H35">C5+C10+C19+C24</f>
        <v>-300000000</v>
      </c>
      <c r="D35" s="17">
        <f t="shared" si="7"/>
        <v>0</v>
      </c>
      <c r="E35" s="17">
        <f t="shared" si="7"/>
        <v>321760886.95000005</v>
      </c>
      <c r="F35" s="17">
        <f t="shared" si="7"/>
        <v>0</v>
      </c>
      <c r="G35" s="17">
        <f t="shared" si="7"/>
        <v>0</v>
      </c>
      <c r="H35" s="17">
        <f t="shared" si="7"/>
        <v>21760886.950000048</v>
      </c>
    </row>
    <row r="36" ht="35.25" customHeight="1"/>
  </sheetData>
  <sheetProtection/>
  <mergeCells count="2">
    <mergeCell ref="A35:B35"/>
    <mergeCell ref="A2:H2"/>
  </mergeCells>
  <printOptions horizontalCentered="1"/>
  <pageMargins left="0.3937007874015748" right="0.3937007874015748" top="0.37" bottom="0.33" header="0.17" footer="0.17"/>
  <pageSetup fitToHeight="0" horizontalDpi="600" verticalDpi="600" orientation="landscape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2019-05-29T14:47:12Z</dcterms:modified>
  <cp:category/>
  <cp:version/>
  <cp:contentType/>
  <cp:contentStatus/>
</cp:coreProperties>
</file>